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J13" i="2"/>
  <c r="J17" i="2"/>
  <c r="K19" i="2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8" i="2" l="1"/>
  <c r="F18" i="2"/>
  <c r="L18" i="2" s="1"/>
  <c r="H18" i="2"/>
  <c r="N18" i="2" s="1"/>
  <c r="J19" i="2"/>
  <c r="O19" i="2"/>
  <c r="O18" i="2"/>
  <c r="J18" i="2"/>
  <c r="M18" i="2"/>
  <c r="AF13" i="2"/>
  <c r="H19" i="2" l="1"/>
  <c r="M19" i="2" s="1"/>
  <c r="F19" i="2"/>
  <c r="L19" i="2" l="1"/>
  <c r="N19" i="2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<sst xmlns="http://schemas.openxmlformats.org/spreadsheetml/2006/main" count="87" uniqueCount="37">
  <si>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</si>
  <si>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</si>
  <si>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</si>
  <si>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</si>
  <si>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</si>
  <si>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</si>
  <si>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</si>
  <si>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</si>
  <si>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</si>
  <si>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</si>
  <si>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</si>
  <si>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</si>
  <si>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</si>
  <si>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Tahko = Hyvinkään Tahko  (1915)</t>
  </si>
  <si>
    <t>YKKÖSPESIS</t>
  </si>
  <si>
    <t>RiiPe  = Riihimäen Pesis  (1999)</t>
  </si>
  <si>
    <t>10.</t>
  </si>
  <si>
    <t>7.</t>
  </si>
  <si>
    <t>RiiPe</t>
  </si>
  <si>
    <t>Tero Nuora</t>
  </si>
  <si>
    <t>Tahko  2</t>
  </si>
  <si>
    <t>11.1.1978   Riihimäki</t>
  </si>
  <si>
    <t>4.</t>
  </si>
  <si>
    <t>8.</t>
  </si>
  <si>
    <t>2.</t>
  </si>
  <si>
    <t>1.</t>
  </si>
  <si>
    <t>Hausjärven Kopparit  (1988),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</si>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</sst>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23</v>
      </c>
      <c r="Z4" s="44" t="s">
        <v>18</v>
      </c>
      <c r="AA4" s="22">
        <v>14</v>
      </c>
      <c r="AB4" s="22">
        <v>0</v>
      </c>
      <c r="AC4" s="22">
        <v>1</v>
      </c>
      <c r="AD4" s="22">
        <v>8</v>
      </c>
      <c r="AE4" s="22">
        <v>30</v>
      </c>
      <c r="AF4" s="29">
        <v>0.45450000000000002</v>
      </c>
      <c r="AG4" s="69">
        <v>66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5"/>
      <c r="I5" s="22"/>
      <c r="J5" s="45"/>
      <c r="K5" s="21"/>
      <c r="L5" s="46"/>
      <c r="M5" s="13"/>
      <c r="N5" s="13"/>
      <c r="O5" s="13"/>
      <c r="P5" s="18"/>
      <c r="Q5" s="22"/>
      <c r="R5" s="22"/>
      <c r="S5" s="35"/>
      <c r="T5" s="22"/>
      <c r="U5" s="22"/>
      <c r="V5" s="47"/>
      <c r="W5" s="21"/>
      <c r="X5" s="22">
        <v>2002</v>
      </c>
      <c r="Y5" s="22" t="s">
        <v>24</v>
      </c>
      <c r="Z5" s="44" t="s">
        <v>18</v>
      </c>
      <c r="AA5" s="22">
        <v>3</v>
      </c>
      <c r="AB5" s="22">
        <v>0</v>
      </c>
      <c r="AC5" s="22">
        <v>0</v>
      </c>
      <c r="AD5" s="22">
        <v>4</v>
      </c>
      <c r="AE5" s="22">
        <v>6</v>
      </c>
      <c r="AF5" s="29">
        <v>0.5454</v>
      </c>
      <c r="AG5" s="69">
        <v>11</v>
      </c>
      <c r="AH5" s="13"/>
      <c r="AI5" s="13"/>
      <c r="AJ5" s="13"/>
      <c r="AK5" s="13"/>
      <c r="AL5" s="18"/>
      <c r="AM5" s="22">
        <v>1</v>
      </c>
      <c r="AN5" s="22">
        <v>0</v>
      </c>
      <c r="AO5" s="22">
        <v>0</v>
      </c>
      <c r="AP5" s="22">
        <v>0</v>
      </c>
      <c r="AQ5" s="22">
        <v>2</v>
      </c>
      <c r="AR5" s="48">
        <v>0.5</v>
      </c>
      <c r="AS5" s="1">
        <v>4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5"/>
      <c r="I6" s="22"/>
      <c r="J6" s="45"/>
      <c r="K6" s="21"/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>
        <v>2003</v>
      </c>
      <c r="Y6" s="22" t="s">
        <v>25</v>
      </c>
      <c r="Z6" s="44" t="s">
        <v>18</v>
      </c>
      <c r="AA6" s="22">
        <v>10</v>
      </c>
      <c r="AB6" s="22">
        <v>1</v>
      </c>
      <c r="AC6" s="22">
        <v>2</v>
      </c>
      <c r="AD6" s="22">
        <v>11</v>
      </c>
      <c r="AE6" s="22">
        <v>27</v>
      </c>
      <c r="AF6" s="29">
        <v>0.58689999999999998</v>
      </c>
      <c r="AG6" s="69">
        <v>46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0</v>
      </c>
      <c r="AP6" s="22">
        <v>0</v>
      </c>
      <c r="AQ6" s="22">
        <v>2</v>
      </c>
      <c r="AR6" s="48">
        <v>0.5</v>
      </c>
      <c r="AS6" s="1">
        <v>4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23" t="s">
        <v>17</v>
      </c>
      <c r="D7" s="44" t="s">
        <v>18</v>
      </c>
      <c r="E7" s="22">
        <v>17</v>
      </c>
      <c r="F7" s="22">
        <v>0</v>
      </c>
      <c r="G7" s="22">
        <v>1</v>
      </c>
      <c r="H7" s="35">
        <v>5</v>
      </c>
      <c r="I7" s="22">
        <v>12</v>
      </c>
      <c r="J7" s="45">
        <v>0.25531914893617019</v>
      </c>
      <c r="K7" s="21">
        <v>47</v>
      </c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2005</v>
      </c>
      <c r="Y7" s="22" t="s">
        <v>17</v>
      </c>
      <c r="Z7" s="44" t="s">
        <v>20</v>
      </c>
      <c r="AA7" s="22">
        <v>6</v>
      </c>
      <c r="AB7" s="22">
        <v>0</v>
      </c>
      <c r="AC7" s="22">
        <v>4</v>
      </c>
      <c r="AD7" s="22">
        <v>5</v>
      </c>
      <c r="AE7" s="22">
        <v>22</v>
      </c>
      <c r="AF7" s="29">
        <v>0.59450000000000003</v>
      </c>
      <c r="AG7" s="69">
        <v>37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2006</v>
      </c>
      <c r="C8" s="23" t="s">
        <v>16</v>
      </c>
      <c r="D8" s="44" t="s">
        <v>18</v>
      </c>
      <c r="E8" s="22">
        <v>5</v>
      </c>
      <c r="F8" s="22">
        <v>0</v>
      </c>
      <c r="G8" s="22">
        <v>0</v>
      </c>
      <c r="H8" s="35">
        <v>0</v>
      </c>
      <c r="I8" s="22">
        <v>3</v>
      </c>
      <c r="J8" s="45">
        <v>0.5</v>
      </c>
      <c r="K8" s="21">
        <v>6</v>
      </c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/>
      <c r="Y8" s="22"/>
      <c r="Z8" s="44"/>
      <c r="AA8" s="22"/>
      <c r="AB8" s="22"/>
      <c r="AC8" s="22"/>
      <c r="AD8" s="22"/>
      <c r="AE8" s="22"/>
      <c r="AF8" s="29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/>
      <c r="R9" s="22"/>
      <c r="S9" s="35"/>
      <c r="T9" s="22"/>
      <c r="U9" s="22"/>
      <c r="V9" s="47"/>
      <c r="W9" s="21"/>
      <c r="X9" s="22">
        <v>2007</v>
      </c>
      <c r="Y9" s="22" t="s">
        <v>22</v>
      </c>
      <c r="Z9" s="44" t="s">
        <v>20</v>
      </c>
      <c r="AA9" s="22">
        <v>14</v>
      </c>
      <c r="AB9" s="22">
        <v>3</v>
      </c>
      <c r="AC9" s="22">
        <v>8</v>
      </c>
      <c r="AD9" s="22">
        <v>18</v>
      </c>
      <c r="AE9" s="22">
        <v>48</v>
      </c>
      <c r="AF9" s="29">
        <v>0.55810000000000004</v>
      </c>
      <c r="AG9" s="69">
        <v>86</v>
      </c>
      <c r="AH9" s="13"/>
      <c r="AI9" s="13"/>
      <c r="AJ9" s="13"/>
      <c r="AK9" s="13"/>
      <c r="AL9" s="18"/>
      <c r="AM9" s="22">
        <v>2</v>
      </c>
      <c r="AN9" s="22">
        <v>0</v>
      </c>
      <c r="AO9" s="22">
        <v>0</v>
      </c>
      <c r="AP9" s="22">
        <v>0</v>
      </c>
      <c r="AQ9" s="22">
        <v>7</v>
      </c>
      <c r="AR9" s="48">
        <v>0.53839999999999999</v>
      </c>
      <c r="AS9" s="1">
        <v>13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4"/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5"/>
      <c r="T10" s="22"/>
      <c r="U10" s="22"/>
      <c r="V10" s="47"/>
      <c r="W10" s="21"/>
      <c r="X10" s="22">
        <v>2008</v>
      </c>
      <c r="Y10" s="22" t="s">
        <v>17</v>
      </c>
      <c r="Z10" s="44" t="s">
        <v>20</v>
      </c>
      <c r="AA10" s="22">
        <v>18</v>
      </c>
      <c r="AB10" s="22">
        <v>3</v>
      </c>
      <c r="AC10" s="22">
        <v>6</v>
      </c>
      <c r="AD10" s="22">
        <v>11</v>
      </c>
      <c r="AE10" s="22">
        <v>46</v>
      </c>
      <c r="AF10" s="29">
        <v>0.56089999999999995</v>
      </c>
      <c r="AG10" s="69">
        <v>82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4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/>
      <c r="Y11" s="22"/>
      <c r="Z11" s="44"/>
      <c r="AA11" s="22"/>
      <c r="AB11" s="22"/>
      <c r="AC11" s="22"/>
      <c r="AD11" s="22"/>
      <c r="AE11" s="22"/>
      <c r="AF11" s="29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2012</v>
      </c>
      <c r="Y12" s="22" t="s">
        <v>16</v>
      </c>
      <c r="Z12" s="44" t="s">
        <v>18</v>
      </c>
      <c r="AA12" s="22">
        <v>14</v>
      </c>
      <c r="AB12" s="22">
        <v>2</v>
      </c>
      <c r="AC12" s="22">
        <v>4</v>
      </c>
      <c r="AD12" s="22">
        <v>9</v>
      </c>
      <c r="AE12" s="22">
        <v>50</v>
      </c>
      <c r="AF12" s="29">
        <v>0.53759999999999997</v>
      </c>
      <c r="AG12" s="69">
        <v>93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36" t="s">
        <v>32</v>
      </c>
      <c r="C13" s="49"/>
      <c r="D13" s="50"/>
      <c r="E13" s="51">
        <f>SUM(E4:E12)</f>
        <v>22</v>
      </c>
      <c r="F13" s="51">
        <f>SUM(F4:F12)</f>
        <v>0</v>
      </c>
      <c r="G13" s="51">
        <f>SUM(G4:G12)</f>
        <v>1</v>
      </c>
      <c r="H13" s="51">
        <f>SUM(H4:H12)</f>
        <v>5</v>
      </c>
      <c r="I13" s="51">
        <f>SUM(I4:I12)</f>
        <v>15</v>
      </c>
      <c r="J13" s="52">
        <f>PRODUCT(I13/K13)</f>
        <v>0.28301886792452829</v>
      </c>
      <c r="K13" s="39">
        <f>SUM(K4:K12)</f>
        <v>53</v>
      </c>
      <c r="L13" s="17"/>
      <c r="M13" s="15"/>
      <c r="N13" s="53"/>
      <c r="O13" s="54"/>
      <c r="P13" s="18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4">
        <v>0</v>
      </c>
      <c r="W13" s="39">
        <f>SUM(W4:W12)</f>
        <v>0</v>
      </c>
      <c r="X13" s="11" t="s">
        <v>32</v>
      </c>
      <c r="Y13" s="12"/>
      <c r="Z13" s="10"/>
      <c r="AA13" s="51">
        <f>SUM(AA4:AA12)</f>
        <v>79</v>
      </c>
      <c r="AB13" s="51">
        <f>SUM(AB4:AB12)</f>
        <v>9</v>
      </c>
      <c r="AC13" s="51">
        <f>SUM(AC4:AC12)</f>
        <v>25</v>
      </c>
      <c r="AD13" s="51">
        <f>SUM(AD4:AD12)</f>
        <v>66</v>
      </c>
      <c r="AE13" s="51">
        <f>SUM(AE4:AE12)</f>
        <v>229</v>
      </c>
      <c r="AF13" s="52">
        <f>PRODUCT(AE13/AG13)</f>
        <v>0.5439429928741093</v>
      </c>
      <c r="AG13" s="39">
        <f>SUM(AG4:AG12)</f>
        <v>421</v>
      </c>
      <c r="AH13" s="17"/>
      <c r="AI13" s="15"/>
      <c r="AJ13" s="53"/>
      <c r="AK13" s="54"/>
      <c r="AL13" s="18"/>
      <c r="AM13" s="51">
        <f>SUM(AM4:AM12)</f>
        <v>5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11</v>
      </c>
      <c r="AR13" s="52">
        <f>PRODUCT(AQ13/AS13)</f>
        <v>0.52380952380952384</v>
      </c>
      <c r="AS13" s="43">
        <f>SUM(AS4:AS12)</f>
        <v>21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55"/>
      <c r="K14" s="21"/>
      <c r="L14" s="18"/>
      <c r="M14" s="18"/>
      <c r="N14" s="18"/>
      <c r="O14" s="18"/>
      <c r="P14" s="25"/>
      <c r="Q14" s="25"/>
      <c r="R14" s="26"/>
      <c r="S14" s="25"/>
      <c r="T14" s="25"/>
      <c r="U14" s="18"/>
      <c r="V14" s="18"/>
      <c r="W14" s="21"/>
      <c r="X14" s="25"/>
      <c r="Y14" s="25"/>
      <c r="Z14" s="25"/>
      <c r="AA14" s="25"/>
      <c r="AB14" s="25"/>
      <c r="AC14" s="25"/>
      <c r="AD14" s="25"/>
      <c r="AE14" s="25"/>
      <c r="AF14" s="55"/>
      <c r="AG14" s="21"/>
      <c r="AH14" s="18"/>
      <c r="AI14" s="18"/>
      <c r="AJ14" s="18"/>
      <c r="AK14" s="18"/>
      <c r="AL14" s="25"/>
      <c r="AM14" s="25"/>
      <c r="AN14" s="26"/>
      <c r="AO14" s="25"/>
      <c r="AP14" s="25"/>
      <c r="AQ14" s="18"/>
      <c r="AR14" s="18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56" t="s">
        <v>33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34</v>
      </c>
      <c r="O15" s="13" t="s">
        <v>35</v>
      </c>
      <c r="Q15" s="26"/>
      <c r="R15" s="26" t="s">
        <v>12</v>
      </c>
      <c r="S15" s="26"/>
      <c r="T15" s="25" t="s">
        <v>26</v>
      </c>
      <c r="U15" s="18"/>
      <c r="V15" s="21"/>
      <c r="W15" s="21"/>
      <c r="X15" s="59"/>
      <c r="Y15" s="59"/>
      <c r="Z15" s="59"/>
      <c r="AA15" s="59"/>
      <c r="AB15" s="59"/>
      <c r="AC15" s="26"/>
      <c r="AD15" s="26"/>
      <c r="AE15" s="26"/>
      <c r="AF15" s="25"/>
      <c r="AG15" s="25"/>
      <c r="AH15" s="25"/>
      <c r="AI15" s="25"/>
      <c r="AJ15" s="25"/>
      <c r="AK15" s="25"/>
      <c r="AM15" s="21"/>
      <c r="AN15" s="59"/>
      <c r="AO15" s="59"/>
      <c r="AP15" s="59"/>
      <c r="AQ15" s="59"/>
      <c r="AR15" s="59"/>
      <c r="AS15" s="59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7" t="s">
        <v>36</v>
      </c>
      <c r="C16" s="7"/>
      <c r="D16" s="28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5">
        <v>0</v>
      </c>
      <c r="L16" s="62">
        <v>0</v>
      </c>
      <c r="M16" s="62">
        <v>0</v>
      </c>
      <c r="N16" s="62">
        <v>0</v>
      </c>
      <c r="O16" s="62">
        <v>0</v>
      </c>
      <c r="Q16" s="26"/>
      <c r="R16" s="26"/>
      <c r="S16" s="26"/>
      <c r="T16" s="25" t="s">
        <v>15</v>
      </c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6"/>
      <c r="AO16" s="26"/>
      <c r="AP16" s="26"/>
      <c r="AQ16" s="26"/>
      <c r="AR16" s="26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63" t="s">
        <v>14</v>
      </c>
      <c r="C17" s="64"/>
      <c r="D17" s="65"/>
      <c r="E17" s="60">
        <f>PRODUCT(E13+Q13)</f>
        <v>22</v>
      </c>
      <c r="F17" s="60">
        <f>PRODUCT(F13+R13)</f>
        <v>0</v>
      </c>
      <c r="G17" s="60">
        <f>PRODUCT(G13+S13)</f>
        <v>1</v>
      </c>
      <c r="H17" s="60">
        <f>PRODUCT(H13+T13)</f>
        <v>5</v>
      </c>
      <c r="I17" s="60">
        <f>PRODUCT(I13+U13)</f>
        <v>15</v>
      </c>
      <c r="J17" s="61">
        <f>PRODUCT(I17/K17)</f>
        <v>0.28301886792452829</v>
      </c>
      <c r="K17" s="25">
        <f>PRODUCT(K13+W13)</f>
        <v>53</v>
      </c>
      <c r="L17" s="62">
        <f>PRODUCT((F17+G17)/E17)</f>
        <v>4.5454545454545456E-2</v>
      </c>
      <c r="M17" s="62">
        <f>PRODUCT(H17/E17)</f>
        <v>0.22727272727272727</v>
      </c>
      <c r="N17" s="62">
        <f>PRODUCT((F17+G17+H17)/E17)</f>
        <v>0.27272727272727271</v>
      </c>
      <c r="O17" s="62">
        <f>PRODUCT(I17/E17)</f>
        <v>0.68181818181818177</v>
      </c>
      <c r="Q17" s="26"/>
      <c r="R17" s="26"/>
      <c r="S17" s="26"/>
      <c r="T17" s="25" t="s">
        <v>13</v>
      </c>
      <c r="U17" s="25"/>
      <c r="V17" s="25"/>
      <c r="W17" s="25"/>
      <c r="X17" s="25"/>
      <c r="Y17" s="25"/>
      <c r="Z17" s="25"/>
      <c r="AA17" s="25"/>
      <c r="AB17" s="25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0" t="s">
        <v>29</v>
      </c>
      <c r="C18" s="19"/>
      <c r="D18" s="30"/>
      <c r="E18" s="60">
        <f>PRODUCT(AA13+AM13)</f>
        <v>84</v>
      </c>
      <c r="F18" s="60">
        <f>PRODUCT(AB13+AN13)</f>
        <v>9</v>
      </c>
      <c r="G18" s="60">
        <f>PRODUCT(AC13+AO13)</f>
        <v>25</v>
      </c>
      <c r="H18" s="60">
        <f>PRODUCT(AD13+AP13)</f>
        <v>66</v>
      </c>
      <c r="I18" s="60">
        <f>PRODUCT(AE13+AQ13)</f>
        <v>240</v>
      </c>
      <c r="J18" s="61">
        <f>PRODUCT(I18/K18)</f>
        <v>0.54298642533936647</v>
      </c>
      <c r="K18" s="18">
        <f>PRODUCT(AG13+AS13)</f>
        <v>442</v>
      </c>
      <c r="L18" s="62">
        <f>PRODUCT((F18+G18)/E18)</f>
        <v>0.40476190476190477</v>
      </c>
      <c r="M18" s="62">
        <f>PRODUCT(H18/E18)</f>
        <v>0.7857142857142857</v>
      </c>
      <c r="N18" s="62">
        <f>PRODUCT((F18+G18+H18)/E18)</f>
        <v>1.1904761904761905</v>
      </c>
      <c r="O18" s="62">
        <f>PRODUCT(I18/E18)</f>
        <v>2.8571428571428572</v>
      </c>
      <c r="Q18" s="26"/>
      <c r="R18" s="26"/>
      <c r="S18" s="25"/>
      <c r="T18" s="18"/>
      <c r="U18" s="18"/>
      <c r="V18" s="18"/>
      <c r="W18" s="25"/>
      <c r="X18" s="25"/>
      <c r="Y18" s="25"/>
      <c r="Z18" s="25"/>
      <c r="AA18" s="25"/>
      <c r="AB18" s="25"/>
      <c r="AC18" s="26"/>
      <c r="AD18" s="26"/>
      <c r="AE18" s="26"/>
      <c r="AF18" s="26"/>
      <c r="AG18" s="26"/>
      <c r="AH18" s="26"/>
      <c r="AI18" s="26"/>
      <c r="AJ18" s="26"/>
      <c r="AK18" s="25"/>
      <c r="AL18" s="18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6" t="s">
        <v>32</v>
      </c>
      <c r="C19" s="67"/>
      <c r="D19" s="68"/>
      <c r="E19" s="60">
        <f>SUM(E16:E18)</f>
        <v>106</v>
      </c>
      <c r="F19" s="60">
        <f t="shared" ref="F19:I19" si="0">SUM(F16:F18)</f>
        <v>9</v>
      </c>
      <c r="G19" s="60">
        <f t="shared" si="0"/>
        <v>26</v>
      </c>
      <c r="H19" s="60">
        <f t="shared" si="0"/>
        <v>71</v>
      </c>
      <c r="I19" s="60">
        <f t="shared" si="0"/>
        <v>255</v>
      </c>
      <c r="J19" s="61">
        <f>PRODUCT(I19/K19)</f>
        <v>0.51515151515151514</v>
      </c>
      <c r="K19" s="25">
        <f>SUM(K16:K18)</f>
        <v>495</v>
      </c>
      <c r="L19" s="62">
        <f>PRODUCT((F19+G19)/E19)</f>
        <v>0.330188679245283</v>
      </c>
      <c r="M19" s="62">
        <f>PRODUCT(H19/E19)</f>
        <v>0.66981132075471694</v>
      </c>
      <c r="N19" s="62">
        <f>PRODUCT((F19+G19+H19)/E19)</f>
        <v>1</v>
      </c>
      <c r="O19" s="62">
        <f>PRODUCT(I19/E19)</f>
        <v>2.4056603773584904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18"/>
      <c r="F20" s="18"/>
      <c r="G20" s="18"/>
      <c r="H20" s="18"/>
      <c r="I20" s="18"/>
      <c r="J20" s="25"/>
      <c r="K20" s="25"/>
      <c r="L20" s="18"/>
      <c r="M20" s="18"/>
      <c r="N20" s="18"/>
      <c r="O20" s="18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26"/>
      <c r="AK178" s="25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26"/>
      <c r="AK179" s="25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26"/>
      <c r="AK180" s="25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26"/>
      <c r="AK181" s="25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26"/>
      <c r="AK182" s="25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26"/>
      <c r="AK183" s="25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26"/>
      <c r="AK184" s="18"/>
      <c r="AL184" s="18"/>
    </row>
    <row r="185" spans="12:57" x14ac:dyDescent="0.25">
      <c r="R185" s="21"/>
      <c r="S185" s="21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26"/>
    </row>
    <row r="186" spans="12:57" x14ac:dyDescent="0.25">
      <c r="R186" s="21"/>
      <c r="S186" s="21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26"/>
    </row>
    <row r="187" spans="12:57" x14ac:dyDescent="0.25">
      <c r="R187" s="21"/>
      <c r="S187" s="21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26"/>
    </row>
    <row r="188" spans="12:57" x14ac:dyDescent="0.25">
      <c r="L188"/>
      <c r="M188"/>
      <c r="N188"/>
      <c r="O188"/>
      <c r="P188"/>
      <c r="R188" s="21"/>
      <c r="S188" s="21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26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26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26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26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2018-11-08T22:36:28Z</dcterms:modified>
</cp:coreProperties>
</file>